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_share_done\Lubrza\przetarg\pytania i odpowiedzi\"/>
    </mc:Choice>
  </mc:AlternateContent>
  <xr:revisionPtr revIDLastSave="0" documentId="13_ncr:1_{EE42E4CE-B17C-46BB-84FA-B52D64F9221A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10" i="1"/>
  <c r="K11" i="1"/>
  <c r="K12" i="1"/>
  <c r="K13" i="1"/>
  <c r="K14" i="1"/>
  <c r="K15" i="1"/>
  <c r="K16" i="1"/>
  <c r="K17" i="1"/>
  <c r="G18" i="1"/>
  <c r="G12" i="1"/>
  <c r="G10" i="1"/>
  <c r="G11" i="1"/>
  <c r="G13" i="1"/>
  <c r="G14" i="1"/>
  <c r="G15" i="1"/>
  <c r="G16" i="1"/>
  <c r="G17" i="1"/>
  <c r="G9" i="1"/>
  <c r="K9" i="1"/>
  <c r="D19" i="1"/>
  <c r="G19" i="1" l="1"/>
</calcChain>
</file>

<file path=xl/sharedStrings.xml><?xml version="1.0" encoding="utf-8"?>
<sst xmlns="http://schemas.openxmlformats.org/spreadsheetml/2006/main" count="26" uniqueCount="18">
  <si>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</si>
  <si>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</si>
  <si>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</si>
  <si>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</si>
  <si>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</si>
  <si>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</si>
  <si>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</si>
  <si>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</si>
  <si>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</si>
  <si>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moc oprawy nie większy niż [W]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</si>
  <si>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</si>
  <si>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</si>
  <si>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tabela sprawdzająca</t>
  </si>
  <si>
    <t>parkowy na szczycie</t>
  </si>
  <si>
    <t>drogowy</t>
  </si>
  <si>
    <t xml:space="preserve">Modernizacja oświetlenia ulicznego na terenie gminy Lubrza </t>
  </si>
  <si>
    <t>2) suma mocy oferowanych opraw jest nie większa niż 19,77 kW</t>
  </si>
  <si>
    <t>Strumień świetlny źródła światła oprawy [lm]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</si>
</sst>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scheme val="minor"/>
    </font>
    <font>
      <sz val="10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2" fontId="16" fillId="0" borderId="1" xfId="1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2" fontId="20" fillId="0" borderId="1" xfId="1" applyNumberFormat="1" applyFont="1" applyBorder="1" applyAlignment="1">
      <alignment horizontal="center" vertical="center"/>
    </xf>
    <xf numFmtId="0" fontId="19" fillId="2" borderId="1" xfId="3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Comma" xfId="2" builtinId="3"/>
    <cellStyle name="Normal" xfId="0" builtinId="0"/>
    <cellStyle name="Normalny 2" xfId="1" xr:uid="{00000000-0005-0000-0000-000002000000}"/>
    <cellStyle name="Normalny 3" xfId="3" xr:uid="{00000000-0005-0000-0000-000003000000}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19"/>
      <tableStyleElement type="firstRowStripe" dxfId="18"/>
    </tableStyle>
    <tableStyle name="TableStyleQueryResult" pivot="0" count="3" xr9:uid="{00000000-0011-0000-FFFF-FFFF02000000}">
      <tableStyleElement type="wholeTable" dxfId="17"/>
      <tableStyleElement type="headerRow" dxfId="16"/>
      <tableStyleElement type="firstRowStripe" dxfId="15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G19" totalsRowCount="1" headerRowDxfId="14" dataDxfId="13" totalsRowDxfId="12" headerRowCellStyle="Normalny 2">
  <autoFilter ref="B8:G18" xr:uid="{00000000-0009-0000-0100-000001000000}"/>
  <sortState xmlns:xlrd2="http://schemas.microsoft.com/office/spreadsheetml/2017/richdata2" ref="B9:G71">
    <sortCondition ref="B8:B71"/>
  </sortState>
  <tableColumns count="6">
    <tableColumn id="20" xr3:uid="{00000000-0010-0000-0000-000014000000}" name="Sytuacja nr" totalsRowLabel="SUMA" dataDxfId="11" totalsRowDxfId="5"/>
    <tableColumn id="1" xr3:uid="{00000000-0010-0000-0000-000001000000}" name="Typ oprawy" dataDxfId="10" totalsRowDxfId="4"/>
    <tableColumn id="9" xr3:uid="{00000000-0010-0000-0000-000009000000}" name="Wymagana ilość opraw suma [szt.]" totalsRowFunction="sum" dataDxfId="9" totalsRowDxfId="3"/>
    <tableColumn id="13" xr3:uid="{00000000-0010-0000-0000-00000D000000}" name="Moc oprawy z obliczeń  [W]" dataDxfId="8" totalsRowDxfId="2" dataCellStyle="Normalny 3"/>
    <tableColumn id="3" xr3:uid="{00000000-0010-0000-0000-000003000000}" name="Strumień świetlny źródła światła oprawy [lm]" dataDxfId="7" totalsRowDxfId="1" dataCellStyle="Normal"/>
    <tableColumn id="2" xr3:uid="{00000000-0010-0000-0000-000002000000}" name="Suma mocy [kW]" totalsRowFunction="sum" dataDxfId="6" totalsRowDxfId="0">
      <calculatedColumnFormula>(Tabela1[[#This Row],[Wymagana ilość opraw suma '[szt.']]]*Tabela1[[#This Row],[Moc oprawy z obliczeń  '[W']]])/1000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24"/>
  <sheetViews>
    <sheetView showGridLines="0" tabSelected="1" zoomScale="85" zoomScaleNormal="85" zoomScalePageLayoutView="85" workbookViewId="0">
      <selection activeCell="F20" sqref="F20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8.85546875" style="1" customWidth="1"/>
    <col min="9" max="9" width="2.85546875" style="1" customWidth="1"/>
    <col min="10" max="10" width="24.85546875" style="4" customWidth="1"/>
    <col min="11" max="11" width="17.42578125" style="4" customWidth="1"/>
    <col min="12" max="12" width="16.42578125" style="4" customWidth="1"/>
    <col min="13" max="13" width="12.140625" style="4" customWidth="1"/>
    <col min="14" max="14" width="20.42578125" style="1" customWidth="1"/>
    <col min="17" max="17" width="9.140625" style="3"/>
    <col min="18" max="18" width="11" style="1" customWidth="1"/>
    <col min="19" max="19" width="12.140625" style="1" customWidth="1"/>
    <col min="20" max="20" width="10" style="1" customWidth="1"/>
  </cols>
  <sheetData>
    <row r="1" spans="2:20" ht="21" customHeight="1">
      <c r="B1" s="32" t="s">
        <v>5</v>
      </c>
      <c r="C1" s="32"/>
      <c r="D1" s="32"/>
      <c r="E1" s="32"/>
      <c r="F1" s="32"/>
      <c r="G1" s="32"/>
      <c r="H1" s="11"/>
      <c r="I1" s="11"/>
      <c r="J1" s="11"/>
      <c r="K1" s="11"/>
      <c r="L1" s="11"/>
      <c r="M1" s="11"/>
      <c r="N1" s="11"/>
    </row>
    <row r="2" spans="2:20" ht="39.75" customHeight="1">
      <c r="B2" s="31" t="s">
        <v>15</v>
      </c>
      <c r="C2" s="31"/>
      <c r="D2" s="31"/>
      <c r="E2" s="31"/>
      <c r="F2" s="31"/>
      <c r="G2" s="31"/>
      <c r="H2" s="11"/>
      <c r="I2" s="11"/>
      <c r="J2" s="11"/>
      <c r="K2" s="11"/>
      <c r="L2" s="11"/>
      <c r="M2" s="11"/>
      <c r="N2" s="11"/>
    </row>
    <row r="3" spans="2:20" ht="18.75" customHeight="1">
      <c r="B3" s="14"/>
      <c r="C3" s="14"/>
      <c r="D3" s="14"/>
      <c r="E3" s="14"/>
      <c r="F3" s="14"/>
      <c r="G3" s="14"/>
      <c r="H3" s="11"/>
      <c r="I3" s="11"/>
      <c r="J3" s="11"/>
      <c r="K3" s="11"/>
      <c r="L3" s="11"/>
      <c r="M3" s="11"/>
      <c r="N3" s="11"/>
    </row>
    <row r="4" spans="2:20" ht="15" customHeight="1">
      <c r="B4" s="30" t="s">
        <v>11</v>
      </c>
      <c r="C4" s="30"/>
      <c r="D4" s="30"/>
      <c r="E4" s="30"/>
      <c r="F4" s="30"/>
      <c r="G4" s="30"/>
      <c r="H4" s="10"/>
      <c r="I4" s="10"/>
      <c r="J4" s="10"/>
      <c r="K4" s="10"/>
      <c r="L4" s="10"/>
      <c r="M4" s="10"/>
      <c r="N4" s="10"/>
    </row>
    <row r="5" spans="2:20">
      <c r="B5" s="30"/>
      <c r="C5" s="30"/>
      <c r="D5" s="30"/>
      <c r="E5" s="30"/>
      <c r="F5" s="30"/>
      <c r="G5" s="30"/>
      <c r="H5" s="10"/>
      <c r="I5" s="10"/>
      <c r="J5" s="10"/>
      <c r="K5" s="10"/>
      <c r="L5" s="10"/>
      <c r="M5" s="10"/>
      <c r="N5" s="10"/>
    </row>
    <row r="6" spans="2:20" ht="27.75" customHeight="1">
      <c r="B6" s="30"/>
      <c r="C6" s="30"/>
      <c r="D6" s="30"/>
      <c r="E6" s="30"/>
      <c r="F6" s="30"/>
      <c r="G6" s="30"/>
      <c r="H6" s="10"/>
      <c r="I6" s="10"/>
      <c r="J6" s="22" t="s">
        <v>12</v>
      </c>
      <c r="K6" s="10"/>
      <c r="L6" s="10"/>
      <c r="M6" s="10"/>
      <c r="N6" s="10"/>
    </row>
    <row r="7" spans="2:20" ht="13.5" customHeight="1"/>
    <row r="8" spans="2:20" ht="54.75" customHeight="1">
      <c r="B8" s="7" t="s">
        <v>1</v>
      </c>
      <c r="C8" s="7" t="s">
        <v>7</v>
      </c>
      <c r="D8" s="7" t="s">
        <v>4</v>
      </c>
      <c r="E8" s="7" t="s">
        <v>6</v>
      </c>
      <c r="F8" s="7" t="s">
        <v>17</v>
      </c>
      <c r="G8" s="7" t="s">
        <v>2</v>
      </c>
      <c r="H8"/>
      <c r="I8"/>
      <c r="J8" s="7" t="s">
        <v>9</v>
      </c>
      <c r="K8" s="7" t="s">
        <v>10</v>
      </c>
      <c r="L8"/>
      <c r="M8"/>
      <c r="N8"/>
      <c r="Q8"/>
      <c r="R8"/>
      <c r="S8"/>
      <c r="T8"/>
    </row>
    <row r="9" spans="2:20">
      <c r="B9" s="18">
        <v>1</v>
      </c>
      <c r="C9" s="17" t="s">
        <v>14</v>
      </c>
      <c r="D9" s="19">
        <v>16</v>
      </c>
      <c r="E9" s="24">
        <v>53</v>
      </c>
      <c r="F9" s="20">
        <v>10000</v>
      </c>
      <c r="G9" s="21">
        <f>(Tabela1[[#This Row],[Wymagana ilość opraw suma '[szt.']]]*Tabela1[[#This Row],[Moc oprawy z obliczeń  '[W']]])/1000</f>
        <v>0.84799999999999998</v>
      </c>
      <c r="H9"/>
      <c r="I9"/>
      <c r="J9" s="7">
        <v>53</v>
      </c>
      <c r="K9" s="7" t="str">
        <f>IF(Tabela1[[#This Row],[Moc oprawy z obliczeń  '[W']]]&lt;=J9,"TAK","NIE")</f>
        <v>TAK</v>
      </c>
      <c r="L9"/>
      <c r="M9"/>
      <c r="N9"/>
      <c r="Q9"/>
      <c r="R9"/>
      <c r="S9"/>
      <c r="T9"/>
    </row>
    <row r="10" spans="2:20">
      <c r="B10" s="18">
        <v>2</v>
      </c>
      <c r="C10" s="17" t="s">
        <v>14</v>
      </c>
      <c r="D10" s="19">
        <v>42</v>
      </c>
      <c r="E10" s="24">
        <v>85</v>
      </c>
      <c r="F10" s="20">
        <v>16000</v>
      </c>
      <c r="G10" s="21">
        <f>(Tabela1[[#This Row],[Wymagana ilość opraw suma '[szt.']]]*Tabela1[[#This Row],[Moc oprawy z obliczeń  '[W']]])/1000</f>
        <v>3.57</v>
      </c>
      <c r="H10"/>
      <c r="I10"/>
      <c r="J10" s="7">
        <v>85</v>
      </c>
      <c r="K10" s="7" t="str">
        <f>IF(Tabela1[[#This Row],[Moc oprawy z obliczeń  '[W']]]&lt;=J10,"TAK","NIE")</f>
        <v>TAK</v>
      </c>
      <c r="L10"/>
      <c r="M10"/>
      <c r="N10"/>
      <c r="Q10"/>
      <c r="R10"/>
      <c r="S10"/>
      <c r="T10"/>
    </row>
    <row r="11" spans="2:20">
      <c r="B11" s="18">
        <v>3</v>
      </c>
      <c r="C11" s="17" t="s">
        <v>14</v>
      </c>
      <c r="D11" s="19">
        <v>10</v>
      </c>
      <c r="E11" s="24">
        <v>85</v>
      </c>
      <c r="F11" s="20">
        <v>16000</v>
      </c>
      <c r="G11" s="21">
        <f>(Tabela1[[#This Row],[Wymagana ilość opraw suma '[szt.']]]*Tabela1[[#This Row],[Moc oprawy z obliczeń  '[W']]])/1000</f>
        <v>0.85</v>
      </c>
      <c r="H11"/>
      <c r="I11"/>
      <c r="J11" s="7">
        <v>85</v>
      </c>
      <c r="K11" s="7" t="str">
        <f>IF(Tabela1[[#This Row],[Moc oprawy z obliczeń  '[W']]]&lt;=J11,"TAK","NIE")</f>
        <v>TAK</v>
      </c>
      <c r="L11"/>
      <c r="M11"/>
      <c r="N11"/>
      <c r="Q11"/>
      <c r="R11"/>
      <c r="S11"/>
      <c r="T11"/>
    </row>
    <row r="12" spans="2:20">
      <c r="B12" s="18">
        <v>4</v>
      </c>
      <c r="C12" s="17" t="s">
        <v>14</v>
      </c>
      <c r="D12" s="19">
        <v>22</v>
      </c>
      <c r="E12" s="24">
        <v>46</v>
      </c>
      <c r="F12" s="20">
        <v>8600</v>
      </c>
      <c r="G12" s="21">
        <f>(Tabela1[[#This Row],[Wymagana ilość opraw suma '[szt.']]]*Tabela1[[#This Row],[Moc oprawy z obliczeń  '[W']]])/1000</f>
        <v>1.012</v>
      </c>
      <c r="H12"/>
      <c r="I12"/>
      <c r="J12" s="7">
        <v>46</v>
      </c>
      <c r="K12" s="7" t="str">
        <f>IF(Tabela1[[#This Row],[Moc oprawy z obliczeń  '[W']]]&lt;=J12,"TAK","NIE")</f>
        <v>TAK</v>
      </c>
      <c r="L12"/>
      <c r="M12"/>
      <c r="N12"/>
      <c r="Q12"/>
      <c r="R12"/>
      <c r="S12"/>
      <c r="T12"/>
    </row>
    <row r="13" spans="2:20">
      <c r="B13" s="18">
        <v>5</v>
      </c>
      <c r="C13" s="17" t="s">
        <v>14</v>
      </c>
      <c r="D13" s="19">
        <v>59</v>
      </c>
      <c r="E13" s="24">
        <v>48.5</v>
      </c>
      <c r="F13" s="20">
        <v>9000</v>
      </c>
      <c r="G13" s="21">
        <f>(Tabela1[[#This Row],[Wymagana ilość opraw suma '[szt.']]]*Tabela1[[#This Row],[Moc oprawy z obliczeń  '[W']]])/1000</f>
        <v>2.8614999999999999</v>
      </c>
      <c r="H13"/>
      <c r="I13"/>
      <c r="J13" s="7">
        <v>48.5</v>
      </c>
      <c r="K13" s="7" t="str">
        <f>IF(Tabela1[[#This Row],[Moc oprawy z obliczeń  '[W']]]&lt;=J13,"TAK","NIE")</f>
        <v>TAK</v>
      </c>
      <c r="L13"/>
      <c r="M13"/>
      <c r="N13"/>
      <c r="Q13"/>
      <c r="R13"/>
      <c r="S13"/>
      <c r="T13"/>
    </row>
    <row r="14" spans="2:20">
      <c r="B14" s="18">
        <v>6</v>
      </c>
      <c r="C14" s="17" t="s">
        <v>14</v>
      </c>
      <c r="D14" s="19">
        <v>16</v>
      </c>
      <c r="E14" s="20">
        <v>36</v>
      </c>
      <c r="F14" s="23">
        <v>6600</v>
      </c>
      <c r="G14" s="21">
        <f>(Tabela1[[#This Row],[Wymagana ilość opraw suma '[szt.']]]*Tabela1[[#This Row],[Moc oprawy z obliczeń  '[W']]])/1000</f>
        <v>0.57599999999999996</v>
      </c>
      <c r="H14"/>
      <c r="I14"/>
      <c r="J14" s="7">
        <v>36</v>
      </c>
      <c r="K14" s="7" t="str">
        <f>IF(Tabela1[[#This Row],[Moc oprawy z obliczeń  '[W']]]&lt;=J14,"TAK","NIE")</f>
        <v>TAK</v>
      </c>
      <c r="L14"/>
      <c r="M14"/>
      <c r="N14"/>
      <c r="Q14"/>
      <c r="R14"/>
      <c r="S14"/>
      <c r="T14"/>
    </row>
    <row r="15" spans="2:20">
      <c r="B15" s="18">
        <v>7</v>
      </c>
      <c r="C15" s="17" t="s">
        <v>14</v>
      </c>
      <c r="D15" s="19">
        <v>199</v>
      </c>
      <c r="E15" s="20">
        <v>36</v>
      </c>
      <c r="F15" s="23">
        <v>6600</v>
      </c>
      <c r="G15" s="21">
        <f>(Tabela1[[#This Row],[Wymagana ilość opraw suma '[szt.']]]*Tabela1[[#This Row],[Moc oprawy z obliczeń  '[W']]])/1000</f>
        <v>7.1639999999999997</v>
      </c>
      <c r="H15"/>
      <c r="I15"/>
      <c r="J15" s="7">
        <v>36</v>
      </c>
      <c r="K15" s="7" t="str">
        <f>IF(Tabela1[[#This Row],[Moc oprawy z obliczeń  '[W']]]&lt;=J15,"TAK","NIE")</f>
        <v>TAK</v>
      </c>
      <c r="L15"/>
      <c r="M15"/>
      <c r="N15"/>
      <c r="Q15"/>
      <c r="R15"/>
      <c r="S15"/>
      <c r="T15"/>
    </row>
    <row r="16" spans="2:20">
      <c r="B16" s="18">
        <v>8</v>
      </c>
      <c r="C16" s="17" t="s">
        <v>14</v>
      </c>
      <c r="D16" s="19">
        <v>81</v>
      </c>
      <c r="E16" s="20">
        <v>30</v>
      </c>
      <c r="F16" s="23">
        <v>5600</v>
      </c>
      <c r="G16" s="21">
        <f>(Tabela1[[#This Row],[Wymagana ilość opraw suma '[szt.']]]*Tabela1[[#This Row],[Moc oprawy z obliczeń  '[W']]])/1000</f>
        <v>2.4300000000000002</v>
      </c>
      <c r="H16"/>
      <c r="I16"/>
      <c r="J16" s="7">
        <v>30</v>
      </c>
      <c r="K16" s="7" t="str">
        <f>IF(Tabela1[[#This Row],[Moc oprawy z obliczeń  '[W']]]&lt;=J16,"TAK","NIE")</f>
        <v>TAK</v>
      </c>
      <c r="L16"/>
      <c r="M16"/>
      <c r="N16"/>
      <c r="Q16"/>
      <c r="R16"/>
      <c r="S16"/>
      <c r="T16"/>
    </row>
    <row r="17" spans="2:20">
      <c r="B17" s="18">
        <v>9</v>
      </c>
      <c r="C17" s="17" t="s">
        <v>14</v>
      </c>
      <c r="D17" s="19">
        <v>13</v>
      </c>
      <c r="E17" s="20">
        <v>33</v>
      </c>
      <c r="F17" s="23">
        <v>6000</v>
      </c>
      <c r="G17" s="21">
        <f>(Tabela1[[#This Row],[Wymagana ilość opraw suma '[szt.']]]*Tabela1[[#This Row],[Moc oprawy z obliczeń  '[W']]])/1000</f>
        <v>0.42899999999999999</v>
      </c>
      <c r="H17"/>
      <c r="I17"/>
      <c r="J17" s="7">
        <v>33</v>
      </c>
      <c r="K17" s="7" t="str">
        <f>IF(Tabela1[[#This Row],[Moc oprawy z obliczeń  '[W']]]&lt;=J17,"TAK","NIE")</f>
        <v>TAK</v>
      </c>
      <c r="L17"/>
      <c r="M17"/>
      <c r="N17"/>
      <c r="Q17"/>
      <c r="R17"/>
      <c r="S17"/>
      <c r="T17"/>
    </row>
    <row r="18" spans="2:20">
      <c r="B18" s="18">
        <v>11</v>
      </c>
      <c r="C18" s="25" t="s">
        <v>13</v>
      </c>
      <c r="D18" s="26">
        <v>2</v>
      </c>
      <c r="E18" s="29">
        <v>15.6</v>
      </c>
      <c r="F18" s="27">
        <v>2400</v>
      </c>
      <c r="G18" s="28">
        <f>(Tabela1[[#This Row],[Wymagana ilość opraw suma '[szt.']]]*Tabela1[[#This Row],[Moc oprawy z obliczeń  '[W']]])/1000</f>
        <v>3.1199999999999999E-2</v>
      </c>
      <c r="H18"/>
      <c r="I18"/>
      <c r="J18" s="7">
        <v>15.6</v>
      </c>
      <c r="K18" s="7" t="str">
        <f>IF(Tabela1[[#This Row],[Moc oprawy z obliczeń  '[W']]]&lt;=J18,"TAK","NIE")</f>
        <v>TAK</v>
      </c>
      <c r="L18"/>
      <c r="M18"/>
      <c r="N18"/>
      <c r="Q18"/>
      <c r="R18"/>
      <c r="S18"/>
      <c r="T18"/>
    </row>
    <row r="19" spans="2:20">
      <c r="B19" s="13" t="s">
        <v>0</v>
      </c>
      <c r="C19" s="13"/>
      <c r="D19" s="9">
        <f>SUBTOTAL(109,Tabela1[Wymagana ilość opraw suma '[szt.']])</f>
        <v>460</v>
      </c>
      <c r="E19" s="9"/>
      <c r="F19" s="9"/>
      <c r="G19" s="15">
        <f>SUBTOTAL(109,Tabela1[Suma mocy '[kW']])</f>
        <v>19.771699999999996</v>
      </c>
      <c r="H19"/>
      <c r="I19"/>
      <c r="J19"/>
      <c r="K19"/>
      <c r="L19"/>
      <c r="M19"/>
      <c r="N19"/>
      <c r="Q19"/>
      <c r="R19"/>
      <c r="S19"/>
      <c r="T19"/>
    </row>
    <row r="20" spans="2:20">
      <c r="B20" s="13"/>
      <c r="C20" s="13"/>
      <c r="D20" s="9"/>
      <c r="E20" s="9"/>
      <c r="F20" s="9"/>
      <c r="G20" s="16"/>
      <c r="H20"/>
      <c r="I20"/>
      <c r="J20"/>
      <c r="K20"/>
      <c r="L20"/>
      <c r="M20"/>
      <c r="N20"/>
      <c r="Q20"/>
      <c r="R20"/>
      <c r="S20"/>
      <c r="T20"/>
    </row>
    <row r="21" spans="2:20">
      <c r="B21" s="8" t="s">
        <v>3</v>
      </c>
      <c r="C21" s="8"/>
      <c r="E21" s="1"/>
      <c r="F21" s="1"/>
      <c r="G21" s="1"/>
      <c r="J21" s="1"/>
      <c r="K21" s="1"/>
      <c r="L21" s="1"/>
      <c r="M21" s="1"/>
      <c r="N21" s="5"/>
    </row>
    <row r="22" spans="2:20" ht="15" customHeight="1">
      <c r="B22" s="12" t="s">
        <v>8</v>
      </c>
      <c r="C22" s="12"/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pans="2:20">
      <c r="B23" s="6" t="s">
        <v>16</v>
      </c>
      <c r="C23" s="6"/>
    </row>
    <row r="24" spans="2:20">
      <c r="B24" s="6"/>
      <c r="C24" s="6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JASNY</cp:lastModifiedBy>
  <cp:lastPrinted>2025-03-03T13:55:43Z</cp:lastPrinted>
  <dcterms:created xsi:type="dcterms:W3CDTF">2019-02-14T11:40:53Z</dcterms:created>
  <dcterms:modified xsi:type="dcterms:W3CDTF">2025-03-06T14:04:21Z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